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ketrasentc.sharepoint.com/Shared drive/Shared Documents/Finance/Monthly Accounts for Payment/2023 -2024/April 2023/Invoices/"/>
    </mc:Choice>
  </mc:AlternateContent>
  <xr:revisionPtr revIDLastSave="2714" documentId="8_{5016425A-1A26-4973-B3B9-A6A0766A58AF}" xr6:coauthVersionLast="47" xr6:coauthVersionMax="47" xr10:uidLastSave="{3077CCEC-DB8A-4FCE-91D5-C7B30B207745}"/>
  <bookViews>
    <workbookView xWindow="28680" yWindow="-120" windowWidth="29040" windowHeight="15720" xr2:uid="{885F3C42-FAD2-454E-91CD-7958BEE259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G23" i="1"/>
  <c r="E22" i="1" l="1"/>
  <c r="E17" i="1"/>
  <c r="D16" i="1"/>
  <c r="D23" i="1" s="1"/>
  <c r="E12" i="1"/>
  <c r="E10" i="1"/>
  <c r="E23" i="1" l="1"/>
  <c r="E51" i="1"/>
  <c r="G51" i="1"/>
  <c r="F51" i="1"/>
  <c r="D61" i="1"/>
  <c r="G26" i="1"/>
  <c r="D51" i="1" l="1"/>
  <c r="G52" i="1"/>
  <c r="E52" i="1" l="1"/>
  <c r="D52" i="1"/>
  <c r="F52" i="1"/>
</calcChain>
</file>

<file path=xl/sharedStrings.xml><?xml version="1.0" encoding="utf-8"?>
<sst xmlns="http://schemas.openxmlformats.org/spreadsheetml/2006/main" count="149" uniqueCount="112">
  <si>
    <t>Payee</t>
  </si>
  <si>
    <t>Description</t>
  </si>
  <si>
    <t>F/Hall £</t>
  </si>
  <si>
    <t>General £</t>
  </si>
  <si>
    <t xml:space="preserve">VAT </t>
  </si>
  <si>
    <t xml:space="preserve">Total </t>
  </si>
  <si>
    <t>£</t>
  </si>
  <si>
    <t xml:space="preserve">Now Pensions </t>
  </si>
  <si>
    <t>WLDC</t>
  </si>
  <si>
    <t xml:space="preserve">Ref </t>
  </si>
  <si>
    <t>DD</t>
  </si>
  <si>
    <t>Total</t>
  </si>
  <si>
    <t xml:space="preserve">Sub totals </t>
  </si>
  <si>
    <t>Total Transferred to refund MRTC</t>
  </si>
  <si>
    <t xml:space="preserve">Payment Totals </t>
  </si>
  <si>
    <t xml:space="preserve">BT </t>
  </si>
  <si>
    <t xml:space="preserve">REF </t>
  </si>
  <si>
    <t xml:space="preserve">Payee </t>
  </si>
  <si>
    <t xml:space="preserve">Description </t>
  </si>
  <si>
    <t xml:space="preserve">Total £ </t>
  </si>
  <si>
    <t xml:space="preserve">SSE </t>
  </si>
  <si>
    <t>EE</t>
  </si>
  <si>
    <t xml:space="preserve">Lloyds bank </t>
  </si>
  <si>
    <t>pre-authorised automated payments since the last meeting  - To note</t>
  </si>
  <si>
    <t xml:space="preserve">Town Partnership Expenses - to be paid by MRTC as administrators (Please note due to current banking  constraints these are paid from MRTC Funds which are then refunded by bank transfer) </t>
  </si>
  <si>
    <t>Sub total</t>
  </si>
  <si>
    <t>Festival Hall deposit/bar refunds paid since last meeting</t>
  </si>
  <si>
    <t xml:space="preserve">Hall hirers </t>
  </si>
  <si>
    <t>Market Rasen Town Council Accounts for payment April  2023</t>
  </si>
  <si>
    <t xml:space="preserve">April 2023 Payments for authorisation   (Authorised for electronic payment where required)						</t>
  </si>
  <si>
    <t>UTB398</t>
  </si>
  <si>
    <t xml:space="preserve">Refuse &amp; Recycling </t>
  </si>
  <si>
    <t>Non Domestic rates Office</t>
  </si>
  <si>
    <t>Non Domestic rates OPS</t>
  </si>
  <si>
    <t xml:space="preserve">Electricity OPS </t>
  </si>
  <si>
    <t xml:space="preserve">Electricity FH </t>
  </si>
  <si>
    <t xml:space="preserve">Electricity MP </t>
  </si>
  <si>
    <t xml:space="preserve">Electricity Office </t>
  </si>
  <si>
    <t xml:space="preserve">Employer service Charge </t>
  </si>
  <si>
    <t xml:space="preserve">Employer / Employee contributions </t>
  </si>
  <si>
    <t xml:space="preserve">Gas FH  </t>
  </si>
  <si>
    <t xml:space="preserve">Gas OPS  </t>
  </si>
  <si>
    <t xml:space="preserve">Mobile Phones </t>
  </si>
  <si>
    <t xml:space="preserve">Annual parking permit part payment </t>
  </si>
  <si>
    <t>Phones and broadband</t>
  </si>
  <si>
    <t>Goods + Monthly fee £3</t>
  </si>
  <si>
    <t xml:space="preserve">Wave </t>
  </si>
  <si>
    <t>Water OPS</t>
  </si>
  <si>
    <t>Non Domestic rates Market</t>
  </si>
  <si>
    <t>Non Domestic rates FH</t>
  </si>
  <si>
    <t>FH 12, 13,14</t>
  </si>
  <si>
    <t>£100 x 2 + £50</t>
  </si>
  <si>
    <t>A J Williams</t>
  </si>
  <si>
    <t xml:space="preserve">Grass Cutting </t>
  </si>
  <si>
    <t xml:space="preserve">Amazon </t>
  </si>
  <si>
    <t>Clipboard</t>
  </si>
  <si>
    <t>Safety Signs</t>
  </si>
  <si>
    <t xml:space="preserve">Cleaning Products </t>
  </si>
  <si>
    <t>H&amp;S Nitrile Gloves</t>
  </si>
  <si>
    <t>Cleaning Equipment</t>
  </si>
  <si>
    <t xml:space="preserve">Cleaning Equipment </t>
  </si>
  <si>
    <t xml:space="preserve">Right Action </t>
  </si>
  <si>
    <t>Fire Extinguisher Exchange</t>
  </si>
  <si>
    <t xml:space="preserve">Churches Fire Security </t>
  </si>
  <si>
    <t>Fire Safety Check</t>
  </si>
  <si>
    <t>Konica Minolta</t>
  </si>
  <si>
    <t>Printing - Dec to March</t>
  </si>
  <si>
    <t>Photocopier hire - March to June</t>
  </si>
  <si>
    <t>LALC</t>
  </si>
  <si>
    <t xml:space="preserve">Internal Audit - Part </t>
  </si>
  <si>
    <t xml:space="preserve">Training - First Aid </t>
  </si>
  <si>
    <t>Microshade</t>
  </si>
  <si>
    <t xml:space="preserve">Citrix hosting </t>
  </si>
  <si>
    <t xml:space="preserve">Pestcotek </t>
  </si>
  <si>
    <t xml:space="preserve">Mole Contract </t>
  </si>
  <si>
    <t>Rialtas</t>
  </si>
  <si>
    <t xml:space="preserve">Omega Annual Licence &amp; Support </t>
  </si>
  <si>
    <t xml:space="preserve">Rialtas </t>
  </si>
  <si>
    <t>Bookings Annual Licence &amp; Support</t>
  </si>
  <si>
    <t>Nicholsons</t>
  </si>
  <si>
    <t xml:space="preserve">Payroll Service - Feb </t>
  </si>
  <si>
    <t>Sparkle</t>
  </si>
  <si>
    <t xml:space="preserve">Cleaning - Offices  </t>
  </si>
  <si>
    <t xml:space="preserve">Welton Tree Services </t>
  </si>
  <si>
    <t>Works to 4 trees</t>
  </si>
  <si>
    <t>HMRC</t>
  </si>
  <si>
    <t xml:space="preserve">Paye/NI - March </t>
  </si>
  <si>
    <t xml:space="preserve">Payroll </t>
  </si>
  <si>
    <t>March Salaries</t>
  </si>
  <si>
    <t>UTB399</t>
  </si>
  <si>
    <t>UTB400</t>
  </si>
  <si>
    <t>UTB401</t>
  </si>
  <si>
    <t>UTB402</t>
  </si>
  <si>
    <t>UTB403</t>
  </si>
  <si>
    <t>UTB404</t>
  </si>
  <si>
    <t>UTB405</t>
  </si>
  <si>
    <t>UTB406</t>
  </si>
  <si>
    <t>UTB407</t>
  </si>
  <si>
    <t>UTB408</t>
  </si>
  <si>
    <t>UTB409</t>
  </si>
  <si>
    <t>UTB410</t>
  </si>
  <si>
    <t>UTB411</t>
  </si>
  <si>
    <t>UTB412</t>
  </si>
  <si>
    <t>UTB413</t>
  </si>
  <si>
    <t>UTB414</t>
  </si>
  <si>
    <t>UTB415</t>
  </si>
  <si>
    <t>UTB416</t>
  </si>
  <si>
    <t>UTB417</t>
  </si>
  <si>
    <t>UTB418</t>
  </si>
  <si>
    <t>UTB419</t>
  </si>
  <si>
    <t>UTB420 - 425</t>
  </si>
  <si>
    <t xml:space="preserve">Cable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</si>
</sst>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#,##0.00&quot; &quot;;&quot;-&quot;#,##0.00&quot; &quot;;&quot; -&quot;#&quot; &quot;;@&quot; &quot;"/>
    <numFmt numFmtId="166" formatCode="#,##0.00&quot; &quot;[$€-407];[Red]&quot;-&quot;#,##0.00&quot; &quot;[$€-407]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3" fillId="0" borderId="0"/>
    <xf numFmtId="165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6" fontId="6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/>
    <xf numFmtId="164" fontId="0" fillId="0" borderId="0" xfId="0" applyNumberFormat="1"/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7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/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164" fontId="2" fillId="0" borderId="1" xfId="1" applyNumberFormat="1" applyFont="1" applyBorder="1" applyAlignment="1">
      <alignment horizontal="right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left" vertical="top" wrapText="1"/>
    </xf>
    <xf numFmtId="164" fontId="8" fillId="0" borderId="1" xfId="0" applyNumberFormat="1" applyFont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9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7">
    <cellStyle name="Excel_BuiltIn_Comma" xfId="2" xr:uid="{AA090DED-C8AD-47BE-A965-292142A32901}"/>
    <cellStyle name="Heading" xfId="3" xr:uid="{A80E7B48-DFDE-42E8-B799-CB9DA1F2E162}"/>
    <cellStyle name="Heading1" xfId="4" xr:uid="{A3C70944-8D8A-49AA-A12F-9D0E8F67B539}"/>
    <cellStyle name="Normal" xfId="0" builtinId="0"/>
    <cellStyle name="Normal 2" xfId="1" xr:uid="{98507BC2-17F2-49EA-BB2E-2CD71BCA7667}"/>
    <cellStyle name="Result" xfId="5" xr:uid="{193CD6B2-14C8-4075-A3EE-ABE2A85F538E}"/>
    <cellStyle name="Result2" xfId="6" xr:uid="{1678AF9B-D9C1-4F28-8171-3B0865B63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9053-C30A-426D-BF54-F4CC1E86889D}">
  <sheetPr>
    <pageSetUpPr fitToPage="1"/>
  </sheetPr>
  <dimension ref="A1:M75"/>
  <sheetViews>
    <sheetView tabSelected="1" topLeftCell="A33" zoomScaleNormal="100" workbookViewId="0">
      <selection activeCell="K26" sqref="K26"/>
    </sheetView>
  </sheetViews>
  <sheetFormatPr defaultColWidth="13.44140625" defaultRowHeight="14.4" x14ac:dyDescent="0.3"/>
  <cols>
    <col min="1" max="1" width="8.5546875" customWidth="1"/>
    <col min="2" max="2" width="15.109375" customWidth="1"/>
    <col min="3" max="3" width="29.5546875" bestFit="1" customWidth="1"/>
    <col min="4" max="4" width="16.44140625" customWidth="1"/>
  </cols>
  <sheetData>
    <row r="1" spans="1:7" ht="27.75" customHeight="1" thickBot="1" x14ac:dyDescent="0.35">
      <c r="A1" s="60" t="s">
        <v>28</v>
      </c>
      <c r="B1" s="61"/>
      <c r="C1" s="61"/>
      <c r="D1" s="61"/>
      <c r="E1" s="61"/>
      <c r="F1" s="61"/>
      <c r="G1" s="62"/>
    </row>
    <row r="2" spans="1:7" x14ac:dyDescent="0.3">
      <c r="A2" s="63" t="s">
        <v>9</v>
      </c>
      <c r="B2" s="63" t="s">
        <v>0</v>
      </c>
      <c r="C2" s="65" t="s">
        <v>1</v>
      </c>
      <c r="D2" s="67" t="s">
        <v>2</v>
      </c>
      <c r="E2" s="69" t="s">
        <v>3</v>
      </c>
      <c r="F2" s="1" t="s">
        <v>4</v>
      </c>
      <c r="G2" s="1" t="s">
        <v>5</v>
      </c>
    </row>
    <row r="3" spans="1:7" x14ac:dyDescent="0.3">
      <c r="A3" s="64"/>
      <c r="B3" s="64"/>
      <c r="C3" s="66"/>
      <c r="D3" s="68"/>
      <c r="E3" s="68"/>
      <c r="F3" s="2" t="s">
        <v>6</v>
      </c>
      <c r="G3" s="2" t="s">
        <v>6</v>
      </c>
    </row>
    <row r="4" spans="1:7" x14ac:dyDescent="0.3">
      <c r="A4" s="48" t="s">
        <v>23</v>
      </c>
      <c r="B4" s="49"/>
      <c r="C4" s="49"/>
      <c r="D4" s="49"/>
      <c r="E4" s="49"/>
      <c r="F4" s="49"/>
      <c r="G4" s="50"/>
    </row>
    <row r="5" spans="1:7" x14ac:dyDescent="0.3">
      <c r="A5" s="19" t="s">
        <v>10</v>
      </c>
      <c r="B5" s="19" t="s">
        <v>8</v>
      </c>
      <c r="C5" s="19" t="s">
        <v>31</v>
      </c>
      <c r="D5" s="43">
        <v>62.83</v>
      </c>
      <c r="E5" s="25"/>
      <c r="F5" s="20"/>
      <c r="G5" s="20">
        <v>62.83</v>
      </c>
    </row>
    <row r="6" spans="1:7" ht="16.8" customHeight="1" x14ac:dyDescent="0.3">
      <c r="A6" s="19" t="s">
        <v>10</v>
      </c>
      <c r="B6" s="19" t="s">
        <v>8</v>
      </c>
      <c r="C6" s="19" t="s">
        <v>32</v>
      </c>
      <c r="D6" s="20"/>
      <c r="E6" s="41">
        <v>286.10000000000002</v>
      </c>
      <c r="F6" s="41"/>
      <c r="G6" s="41">
        <v>286.10000000000002</v>
      </c>
    </row>
    <row r="7" spans="1:7" ht="16.8" customHeight="1" x14ac:dyDescent="0.3">
      <c r="A7" s="19" t="s">
        <v>10</v>
      </c>
      <c r="B7" s="19" t="s">
        <v>8</v>
      </c>
      <c r="C7" s="19" t="s">
        <v>33</v>
      </c>
      <c r="D7" s="20"/>
      <c r="E7" s="41">
        <v>186.83</v>
      </c>
      <c r="F7" s="41"/>
      <c r="G7" s="41">
        <v>186.33</v>
      </c>
    </row>
    <row r="8" spans="1:7" ht="16.8" customHeight="1" x14ac:dyDescent="0.3">
      <c r="A8" s="19" t="s">
        <v>10</v>
      </c>
      <c r="B8" s="19" t="s">
        <v>8</v>
      </c>
      <c r="C8" s="19" t="s">
        <v>48</v>
      </c>
      <c r="D8" s="20"/>
      <c r="E8" s="41">
        <v>41.25</v>
      </c>
      <c r="F8" s="41"/>
      <c r="G8" s="41">
        <v>41.25</v>
      </c>
    </row>
    <row r="9" spans="1:7" ht="16.8" customHeight="1" x14ac:dyDescent="0.3">
      <c r="A9" s="19" t="s">
        <v>10</v>
      </c>
      <c r="B9" s="19" t="s">
        <v>8</v>
      </c>
      <c r="C9" s="19" t="s">
        <v>49</v>
      </c>
      <c r="D9" s="20">
        <v>579.45000000000005</v>
      </c>
      <c r="E9" s="41"/>
      <c r="F9" s="41"/>
      <c r="G9" s="41">
        <v>579.45000000000005</v>
      </c>
    </row>
    <row r="10" spans="1:7" ht="17.399999999999999" customHeight="1" x14ac:dyDescent="0.3">
      <c r="A10" s="19" t="s">
        <v>10</v>
      </c>
      <c r="B10" s="19" t="s">
        <v>11</v>
      </c>
      <c r="C10" s="19" t="s">
        <v>34</v>
      </c>
      <c r="D10" s="20"/>
      <c r="E10" s="41">
        <f>G10-F10</f>
        <v>30.6</v>
      </c>
      <c r="F10" s="41">
        <v>1.53</v>
      </c>
      <c r="G10" s="41">
        <v>32.130000000000003</v>
      </c>
    </row>
    <row r="11" spans="1:7" x14ac:dyDescent="0.3">
      <c r="A11" s="19" t="s">
        <v>10</v>
      </c>
      <c r="B11" s="19" t="s">
        <v>11</v>
      </c>
      <c r="C11" s="19" t="s">
        <v>35</v>
      </c>
      <c r="D11" s="41">
        <v>116.95</v>
      </c>
      <c r="E11" s="42"/>
      <c r="F11" s="41">
        <v>5.85</v>
      </c>
      <c r="G11" s="41">
        <v>122.8</v>
      </c>
    </row>
    <row r="12" spans="1:7" x14ac:dyDescent="0.3">
      <c r="A12" s="19" t="s">
        <v>10</v>
      </c>
      <c r="B12" s="19" t="s">
        <v>11</v>
      </c>
      <c r="C12" s="19" t="s">
        <v>36</v>
      </c>
      <c r="D12" s="42"/>
      <c r="E12" s="41">
        <f>G12-F12</f>
        <v>10.120000000000001</v>
      </c>
      <c r="F12" s="20">
        <v>0.51</v>
      </c>
      <c r="G12" s="41">
        <v>10.63</v>
      </c>
    </row>
    <row r="13" spans="1:7" x14ac:dyDescent="0.3">
      <c r="A13" s="19" t="s">
        <v>10</v>
      </c>
      <c r="B13" s="19" t="s">
        <v>5</v>
      </c>
      <c r="C13" s="19" t="s">
        <v>37</v>
      </c>
      <c r="D13" s="42"/>
      <c r="E13" s="41">
        <v>185.27</v>
      </c>
      <c r="F13" s="20">
        <v>37.049999999999997</v>
      </c>
      <c r="G13" s="41">
        <v>222.32</v>
      </c>
    </row>
    <row r="14" spans="1:7" x14ac:dyDescent="0.3">
      <c r="A14" s="19" t="s">
        <v>10</v>
      </c>
      <c r="B14" s="19" t="s">
        <v>7</v>
      </c>
      <c r="C14" s="19" t="s">
        <v>38</v>
      </c>
      <c r="D14" s="20"/>
      <c r="E14" s="43">
        <v>12.5</v>
      </c>
      <c r="F14" s="20">
        <v>2.5</v>
      </c>
      <c r="G14" s="43">
        <v>15</v>
      </c>
    </row>
    <row r="15" spans="1:7" ht="30.6" customHeight="1" x14ac:dyDescent="0.3">
      <c r="A15" s="19" t="s">
        <v>10</v>
      </c>
      <c r="B15" s="19" t="s">
        <v>7</v>
      </c>
      <c r="C15" s="19" t="s">
        <v>39</v>
      </c>
      <c r="D15" s="20"/>
      <c r="E15" s="20">
        <v>529.11</v>
      </c>
      <c r="F15" s="20"/>
      <c r="G15" s="20">
        <v>529.11</v>
      </c>
    </row>
    <row r="16" spans="1:7" ht="18" customHeight="1" x14ac:dyDescent="0.3">
      <c r="A16" s="19" t="s">
        <v>10</v>
      </c>
      <c r="B16" s="19" t="s">
        <v>20</v>
      </c>
      <c r="C16" s="19" t="s">
        <v>40</v>
      </c>
      <c r="D16" s="20">
        <f>G16-F16</f>
        <v>543.65</v>
      </c>
      <c r="E16" s="25"/>
      <c r="F16" s="20">
        <v>108.73</v>
      </c>
      <c r="G16" s="20">
        <v>652.38</v>
      </c>
    </row>
    <row r="17" spans="1:13" ht="18" customHeight="1" x14ac:dyDescent="0.3">
      <c r="A17" s="19" t="s">
        <v>10</v>
      </c>
      <c r="B17" s="19" t="s">
        <v>20</v>
      </c>
      <c r="C17" s="19" t="s">
        <v>41</v>
      </c>
      <c r="D17" s="20"/>
      <c r="E17" s="20">
        <f>G17-F17</f>
        <v>330.21999999999997</v>
      </c>
      <c r="F17" s="20">
        <v>66.040000000000006</v>
      </c>
      <c r="G17" s="20">
        <v>396.26</v>
      </c>
    </row>
    <row r="18" spans="1:13" ht="15.6" customHeight="1" x14ac:dyDescent="0.3">
      <c r="A18" s="19" t="s">
        <v>10</v>
      </c>
      <c r="B18" s="19" t="s">
        <v>21</v>
      </c>
      <c r="C18" s="19" t="s">
        <v>42</v>
      </c>
      <c r="D18" s="20"/>
      <c r="E18" s="20">
        <v>164.75</v>
      </c>
      <c r="F18" s="20">
        <v>32.950000000000003</v>
      </c>
      <c r="G18" s="20">
        <v>197.7</v>
      </c>
    </row>
    <row r="19" spans="1:13" ht="17.399999999999999" customHeight="1" x14ac:dyDescent="0.3">
      <c r="A19" s="19" t="s">
        <v>10</v>
      </c>
      <c r="B19" s="19" t="s">
        <v>22</v>
      </c>
      <c r="C19" s="19" t="s">
        <v>45</v>
      </c>
      <c r="D19" s="20"/>
      <c r="E19" s="20">
        <v>183.54</v>
      </c>
      <c r="F19" s="20">
        <v>36.71</v>
      </c>
      <c r="G19" s="20">
        <v>220.25</v>
      </c>
    </row>
    <row r="20" spans="1:13" ht="17.399999999999999" customHeight="1" x14ac:dyDescent="0.3">
      <c r="A20" s="19" t="s">
        <v>10</v>
      </c>
      <c r="B20" s="19" t="s">
        <v>46</v>
      </c>
      <c r="C20" s="19" t="s">
        <v>47</v>
      </c>
      <c r="D20" s="20"/>
      <c r="E20" s="20"/>
      <c r="F20" s="20"/>
      <c r="G20" s="20">
        <v>121.15</v>
      </c>
    </row>
    <row r="21" spans="1:13" ht="19.2" customHeight="1" x14ac:dyDescent="0.3">
      <c r="A21" s="19" t="s">
        <v>10</v>
      </c>
      <c r="B21" s="19" t="s">
        <v>15</v>
      </c>
      <c r="C21" s="19" t="s">
        <v>44</v>
      </c>
      <c r="D21" s="20"/>
      <c r="E21" s="20">
        <v>57.51</v>
      </c>
      <c r="F21" s="20">
        <v>11.5</v>
      </c>
      <c r="G21" s="20">
        <v>69.010000000000005</v>
      </c>
    </row>
    <row r="22" spans="1:13" s="17" customFormat="1" ht="28.8" x14ac:dyDescent="0.3">
      <c r="A22" s="19" t="s">
        <v>10</v>
      </c>
      <c r="B22" s="19" t="s">
        <v>8</v>
      </c>
      <c r="C22" s="19" t="s">
        <v>43</v>
      </c>
      <c r="D22" s="20"/>
      <c r="E22" s="20">
        <f>G22-F22</f>
        <v>18.350000000000001</v>
      </c>
      <c r="F22" s="20">
        <v>3.65</v>
      </c>
      <c r="G22" s="20">
        <v>22</v>
      </c>
    </row>
    <row r="23" spans="1:13" ht="28.8" x14ac:dyDescent="0.3">
      <c r="A23" s="15" t="s">
        <v>12</v>
      </c>
      <c r="B23" s="15"/>
      <c r="C23" s="19"/>
      <c r="D23" s="20">
        <f>SUM(D5:D22)</f>
        <v>1302.8800000000001</v>
      </c>
      <c r="E23" s="20">
        <f t="shared" ref="E23:G23" si="0">SUM(E5:E22)</f>
        <v>2036.15</v>
      </c>
      <c r="F23" s="20">
        <f t="shared" si="0"/>
        <v>307.02</v>
      </c>
      <c r="G23" s="20">
        <f t="shared" si="0"/>
        <v>3766.7000000000003</v>
      </c>
    </row>
    <row r="24" spans="1:13" ht="14.4" customHeight="1" x14ac:dyDescent="0.3">
      <c r="A24" s="70" t="s">
        <v>26</v>
      </c>
      <c r="B24" s="71"/>
      <c r="C24" s="71"/>
      <c r="D24" s="71"/>
      <c r="E24" s="71"/>
      <c r="F24" s="71"/>
      <c r="G24" s="72"/>
    </row>
    <row r="25" spans="1:13" ht="28.8" x14ac:dyDescent="0.3">
      <c r="A25" s="3" t="s">
        <v>50</v>
      </c>
      <c r="B25" s="3" t="s">
        <v>27</v>
      </c>
      <c r="C25" s="3" t="s">
        <v>51</v>
      </c>
      <c r="D25" s="5"/>
      <c r="E25" s="4"/>
      <c r="F25" s="4"/>
      <c r="G25" s="4">
        <v>250</v>
      </c>
    </row>
    <row r="26" spans="1:13" x14ac:dyDescent="0.3">
      <c r="A26" s="15" t="s">
        <v>25</v>
      </c>
      <c r="B26" s="15"/>
      <c r="C26" s="15"/>
      <c r="D26" s="9"/>
      <c r="E26" s="9"/>
      <c r="F26" s="9"/>
      <c r="G26" s="9">
        <f>G25</f>
        <v>250</v>
      </c>
    </row>
    <row r="27" spans="1:13" ht="27" customHeight="1" x14ac:dyDescent="0.3">
      <c r="A27" s="51" t="s">
        <v>29</v>
      </c>
      <c r="B27" s="52"/>
      <c r="C27" s="52"/>
      <c r="D27" s="52"/>
      <c r="E27" s="52"/>
      <c r="F27" s="52"/>
      <c r="G27" s="53"/>
    </row>
    <row r="28" spans="1:13" s="25" customFormat="1" ht="44.4" customHeight="1" x14ac:dyDescent="0.3">
      <c r="A28" s="32" t="s">
        <v>30</v>
      </c>
      <c r="B28" s="42" t="s">
        <v>52</v>
      </c>
      <c r="C28" s="42" t="s">
        <v>53</v>
      </c>
      <c r="D28" s="41"/>
      <c r="E28" s="41">
        <v>582</v>
      </c>
      <c r="F28" s="41">
        <v>116.4</v>
      </c>
      <c r="G28" s="41">
        <v>698.4</v>
      </c>
    </row>
    <row r="29" spans="1:13" ht="21" customHeight="1" x14ac:dyDescent="0.3">
      <c r="A29" s="32" t="s">
        <v>89</v>
      </c>
      <c r="B29" s="3" t="s">
        <v>54</v>
      </c>
      <c r="C29" s="3" t="s">
        <v>55</v>
      </c>
      <c r="D29" s="4">
        <v>2.4900000000000002</v>
      </c>
      <c r="F29" s="13">
        <v>0.5</v>
      </c>
      <c r="G29" s="4">
        <v>2.99</v>
      </c>
      <c r="K29" s="21"/>
      <c r="L29" s="21"/>
      <c r="M29" s="21"/>
    </row>
    <row r="30" spans="1:13" ht="21.6" customHeight="1" x14ac:dyDescent="0.3">
      <c r="A30" s="32" t="s">
        <v>90</v>
      </c>
      <c r="B30" s="36" t="s">
        <v>54</v>
      </c>
      <c r="C30" s="35" t="s">
        <v>56</v>
      </c>
      <c r="D30" s="13">
        <v>2.99</v>
      </c>
      <c r="E30" s="5"/>
      <c r="F30" s="4"/>
      <c r="G30" s="13">
        <v>2.99</v>
      </c>
    </row>
    <row r="31" spans="1:13" ht="21" customHeight="1" x14ac:dyDescent="0.3">
      <c r="A31" s="32" t="s">
        <v>91</v>
      </c>
      <c r="B31" s="37" t="s">
        <v>54</v>
      </c>
      <c r="C31" s="35" t="s">
        <v>60</v>
      </c>
      <c r="D31" s="13">
        <v>18.07</v>
      </c>
      <c r="E31" s="5"/>
      <c r="F31" s="4">
        <v>3.62</v>
      </c>
      <c r="G31" s="13">
        <v>21.69</v>
      </c>
    </row>
    <row r="32" spans="1:13" ht="25.2" customHeight="1" x14ac:dyDescent="0.3">
      <c r="A32" s="32" t="s">
        <v>92</v>
      </c>
      <c r="B32" s="37" t="s">
        <v>54</v>
      </c>
      <c r="C32" s="35" t="s">
        <v>57</v>
      </c>
      <c r="D32" s="16">
        <v>9.98</v>
      </c>
      <c r="F32" s="4">
        <v>2</v>
      </c>
      <c r="G32" s="13">
        <v>11.98</v>
      </c>
    </row>
    <row r="33" spans="1:9" ht="30" customHeight="1" x14ac:dyDescent="0.3">
      <c r="A33" s="32" t="s">
        <v>93</v>
      </c>
      <c r="B33" s="37" t="s">
        <v>54</v>
      </c>
      <c r="C33" s="35" t="s">
        <v>58</v>
      </c>
      <c r="D33" s="34">
        <v>5.82</v>
      </c>
      <c r="E33" s="5"/>
      <c r="F33" s="4">
        <v>1.17</v>
      </c>
      <c r="G33" s="13">
        <v>6.99</v>
      </c>
    </row>
    <row r="34" spans="1:9" s="17" customFormat="1" ht="31.2" customHeight="1" x14ac:dyDescent="0.3">
      <c r="A34" s="32" t="s">
        <v>94</v>
      </c>
      <c r="B34" s="33" t="s">
        <v>54</v>
      </c>
      <c r="C34" s="33" t="s">
        <v>59</v>
      </c>
      <c r="D34" s="34">
        <v>4.9800000000000004</v>
      </c>
      <c r="E34" s="34"/>
      <c r="F34" s="20">
        <v>1</v>
      </c>
      <c r="G34" s="34">
        <v>5.98</v>
      </c>
      <c r="I34" s="18"/>
    </row>
    <row r="35" spans="1:9" s="17" customFormat="1" ht="31.2" customHeight="1" x14ac:dyDescent="0.3">
      <c r="A35" s="32" t="s">
        <v>95</v>
      </c>
      <c r="B35" s="7" t="s">
        <v>61</v>
      </c>
      <c r="C35" s="7" t="s">
        <v>62</v>
      </c>
      <c r="D35" s="13"/>
      <c r="E35" s="13">
        <v>96</v>
      </c>
      <c r="F35" s="38">
        <v>19.2</v>
      </c>
      <c r="G35" s="13">
        <v>115.2</v>
      </c>
      <c r="I35" s="18"/>
    </row>
    <row r="36" spans="1:9" s="17" customFormat="1" ht="30" customHeight="1" x14ac:dyDescent="0.3">
      <c r="A36" s="32" t="s">
        <v>96</v>
      </c>
      <c r="B36" s="7" t="s">
        <v>63</v>
      </c>
      <c r="C36" s="7" t="s">
        <v>64</v>
      </c>
      <c r="D36" s="13">
        <v>300</v>
      </c>
      <c r="E36" s="13"/>
      <c r="F36" s="38">
        <v>60</v>
      </c>
      <c r="G36" s="13">
        <v>360</v>
      </c>
      <c r="I36" s="18"/>
    </row>
    <row r="37" spans="1:9" s="17" customFormat="1" ht="18.600000000000001" customHeight="1" x14ac:dyDescent="0.3">
      <c r="A37" s="32" t="s">
        <v>97</v>
      </c>
      <c r="B37" s="7" t="s">
        <v>65</v>
      </c>
      <c r="C37" s="7" t="s">
        <v>66</v>
      </c>
      <c r="D37" s="13"/>
      <c r="E37" s="13">
        <v>119.25</v>
      </c>
      <c r="F37" s="38">
        <v>23.85</v>
      </c>
      <c r="G37" s="13">
        <v>143.1</v>
      </c>
      <c r="I37" s="18"/>
    </row>
    <row r="38" spans="1:9" s="17" customFormat="1" ht="16.8" customHeight="1" x14ac:dyDescent="0.3">
      <c r="A38" s="32" t="s">
        <v>98</v>
      </c>
      <c r="B38" s="7" t="s">
        <v>65</v>
      </c>
      <c r="C38" s="44" t="s">
        <v>67</v>
      </c>
      <c r="D38" s="13"/>
      <c r="E38" s="13">
        <v>143.63999999999999</v>
      </c>
      <c r="F38" s="38">
        <v>28.73</v>
      </c>
      <c r="G38" s="13">
        <v>172.37</v>
      </c>
      <c r="I38" s="18"/>
    </row>
    <row r="39" spans="1:9" s="17" customFormat="1" ht="22.2" customHeight="1" x14ac:dyDescent="0.3">
      <c r="A39" s="32" t="s">
        <v>99</v>
      </c>
      <c r="B39" s="7" t="s">
        <v>68</v>
      </c>
      <c r="C39" s="7" t="s">
        <v>69</v>
      </c>
      <c r="D39" s="13"/>
      <c r="E39" s="13">
        <v>300</v>
      </c>
      <c r="F39" s="38">
        <v>60</v>
      </c>
      <c r="G39" s="13">
        <v>360</v>
      </c>
      <c r="I39" s="18"/>
    </row>
    <row r="40" spans="1:9" s="17" customFormat="1" ht="22.2" customHeight="1" x14ac:dyDescent="0.3">
      <c r="A40" s="32" t="s">
        <v>100</v>
      </c>
      <c r="B40" s="7" t="s">
        <v>68</v>
      </c>
      <c r="C40" s="7" t="s">
        <v>70</v>
      </c>
      <c r="D40" s="13"/>
      <c r="E40" s="13">
        <v>120</v>
      </c>
      <c r="F40" s="38">
        <v>24</v>
      </c>
      <c r="G40" s="13">
        <v>144</v>
      </c>
      <c r="I40" s="18"/>
    </row>
    <row r="41" spans="1:9" s="17" customFormat="1" ht="22.2" customHeight="1" x14ac:dyDescent="0.3">
      <c r="A41" s="32" t="s">
        <v>101</v>
      </c>
      <c r="B41" s="7" t="s">
        <v>71</v>
      </c>
      <c r="C41" s="7" t="s">
        <v>72</v>
      </c>
      <c r="D41" s="13"/>
      <c r="E41" s="13">
        <v>85.5</v>
      </c>
      <c r="F41" s="38">
        <v>17.100000000000001</v>
      </c>
      <c r="G41" s="13">
        <v>102.6</v>
      </c>
      <c r="I41" s="18"/>
    </row>
    <row r="42" spans="1:9" s="17" customFormat="1" ht="31.8" customHeight="1" x14ac:dyDescent="0.3">
      <c r="A42" s="32" t="s">
        <v>102</v>
      </c>
      <c r="B42" s="7" t="s">
        <v>73</v>
      </c>
      <c r="C42" s="7" t="s">
        <v>74</v>
      </c>
      <c r="D42" s="13"/>
      <c r="E42" s="13">
        <v>100</v>
      </c>
      <c r="F42" s="38">
        <v>20</v>
      </c>
      <c r="G42" s="13">
        <v>120</v>
      </c>
      <c r="I42" s="18"/>
    </row>
    <row r="43" spans="1:9" s="17" customFormat="1" ht="31.8" customHeight="1" x14ac:dyDescent="0.3">
      <c r="A43" s="32" t="s">
        <v>103</v>
      </c>
      <c r="B43" s="7" t="s">
        <v>75</v>
      </c>
      <c r="C43" s="7" t="s">
        <v>76</v>
      </c>
      <c r="D43" s="13"/>
      <c r="E43" s="13">
        <v>532.16</v>
      </c>
      <c r="F43" s="38">
        <v>106.43</v>
      </c>
      <c r="G43" s="13">
        <v>638.59</v>
      </c>
      <c r="I43" s="18"/>
    </row>
    <row r="44" spans="1:9" s="17" customFormat="1" ht="31.8" customHeight="1" x14ac:dyDescent="0.3">
      <c r="A44" s="32" t="s">
        <v>104</v>
      </c>
      <c r="B44" s="7" t="s">
        <v>77</v>
      </c>
      <c r="C44" s="7" t="s">
        <v>78</v>
      </c>
      <c r="D44" s="13">
        <v>409.63</v>
      </c>
      <c r="E44" s="13"/>
      <c r="F44" s="38">
        <v>81.93</v>
      </c>
      <c r="G44" s="13">
        <v>491.56</v>
      </c>
      <c r="I44" s="18"/>
    </row>
    <row r="45" spans="1:9" s="17" customFormat="1" ht="31.8" customHeight="1" x14ac:dyDescent="0.3">
      <c r="A45" s="32" t="s">
        <v>105</v>
      </c>
      <c r="B45" s="7" t="s">
        <v>79</v>
      </c>
      <c r="C45" s="7" t="s">
        <v>80</v>
      </c>
      <c r="D45" s="13"/>
      <c r="E45" s="13">
        <v>25</v>
      </c>
      <c r="F45" s="38">
        <v>5</v>
      </c>
      <c r="G45" s="13">
        <v>30</v>
      </c>
      <c r="I45" s="18"/>
    </row>
    <row r="46" spans="1:9" s="17" customFormat="1" ht="31.8" customHeight="1" x14ac:dyDescent="0.3">
      <c r="A46" s="32" t="s">
        <v>106</v>
      </c>
      <c r="B46" s="7" t="s">
        <v>81</v>
      </c>
      <c r="C46" s="7" t="s">
        <v>82</v>
      </c>
      <c r="D46" s="13"/>
      <c r="E46" s="13"/>
      <c r="F46" s="38"/>
      <c r="G46" s="13">
        <v>125</v>
      </c>
      <c r="I46" s="18"/>
    </row>
    <row r="47" spans="1:9" s="17" customFormat="1" ht="31.8" customHeight="1" x14ac:dyDescent="0.3">
      <c r="A47" s="32" t="s">
        <v>107</v>
      </c>
      <c r="B47" s="7" t="s">
        <v>83</v>
      </c>
      <c r="C47" s="7" t="s">
        <v>84</v>
      </c>
      <c r="D47" s="13"/>
      <c r="E47" s="13">
        <v>850</v>
      </c>
      <c r="F47" s="38">
        <v>170</v>
      </c>
      <c r="G47" s="13">
        <v>1020</v>
      </c>
      <c r="I47" s="18"/>
    </row>
    <row r="48" spans="1:9" s="17" customFormat="1" ht="31.8" customHeight="1" x14ac:dyDescent="0.3">
      <c r="A48" s="32" t="s">
        <v>108</v>
      </c>
      <c r="B48" s="7" t="s">
        <v>85</v>
      </c>
      <c r="C48" s="7" t="s">
        <v>86</v>
      </c>
      <c r="D48" s="13"/>
      <c r="E48" s="13"/>
      <c r="F48" s="38"/>
      <c r="G48" s="13">
        <v>1418.52</v>
      </c>
      <c r="I48" s="18"/>
    </row>
    <row r="49" spans="1:10" s="17" customFormat="1" ht="31.8" customHeight="1" x14ac:dyDescent="0.3">
      <c r="A49" s="32" t="s">
        <v>109</v>
      </c>
      <c r="B49" s="7" t="s">
        <v>54</v>
      </c>
      <c r="C49" s="7" t="s">
        <v>111</v>
      </c>
      <c r="D49" s="13">
        <v>119.1</v>
      </c>
      <c r="E49" s="13"/>
      <c r="F49" s="38"/>
      <c r="G49" s="13">
        <v>119.1</v>
      </c>
      <c r="I49" s="18"/>
    </row>
    <row r="50" spans="1:10" s="17" customFormat="1" ht="29.4" customHeight="1" x14ac:dyDescent="0.3">
      <c r="A50" s="32" t="s">
        <v>110</v>
      </c>
      <c r="B50" s="7" t="s">
        <v>87</v>
      </c>
      <c r="C50" s="7" t="s">
        <v>88</v>
      </c>
      <c r="D50" s="13"/>
      <c r="E50" s="13"/>
      <c r="F50" s="38"/>
      <c r="G50" s="13">
        <v>6900.82</v>
      </c>
      <c r="I50" s="18"/>
    </row>
    <row r="51" spans="1:10" ht="41.4" customHeight="1" x14ac:dyDescent="0.3">
      <c r="A51" s="15" t="s">
        <v>12</v>
      </c>
      <c r="B51" s="15"/>
      <c r="C51" s="15"/>
      <c r="D51" s="9">
        <f>SUM(D28:D50)</f>
        <v>873.06000000000006</v>
      </c>
      <c r="E51" s="9">
        <f>SUM(E28:E50)</f>
        <v>2953.5499999999997</v>
      </c>
      <c r="F51" s="9">
        <f>SUM(F28:F50)</f>
        <v>740.93000000000006</v>
      </c>
      <c r="G51" s="9">
        <f>SUM(G28:G50)</f>
        <v>13011.880000000001</v>
      </c>
    </row>
    <row r="52" spans="1:10" ht="29.4" customHeight="1" x14ac:dyDescent="0.3">
      <c r="A52" s="3"/>
      <c r="B52" s="7" t="s">
        <v>14</v>
      </c>
      <c r="C52" s="7"/>
      <c r="D52" s="8">
        <f>D51+D23</f>
        <v>2175.94</v>
      </c>
      <c r="E52" s="4">
        <f>E51+E23</f>
        <v>4989.7</v>
      </c>
      <c r="F52" s="4">
        <f>F51+F23</f>
        <v>1047.95</v>
      </c>
      <c r="G52" s="4">
        <f>G51+G26+G23</f>
        <v>17028.580000000002</v>
      </c>
    </row>
    <row r="53" spans="1:10" ht="44.4" customHeight="1" x14ac:dyDescent="0.3">
      <c r="A53" s="54" t="s">
        <v>24</v>
      </c>
      <c r="B53" s="55"/>
      <c r="C53" s="55"/>
      <c r="D53" s="56"/>
      <c r="E53" s="10"/>
      <c r="F53" s="11"/>
      <c r="G53" s="10"/>
    </row>
    <row r="54" spans="1:10" ht="3.6" hidden="1" customHeight="1" x14ac:dyDescent="0.3">
      <c r="A54" s="57"/>
      <c r="B54" s="58"/>
      <c r="C54" s="58"/>
      <c r="D54" s="59"/>
      <c r="E54" s="10"/>
      <c r="F54" s="12"/>
      <c r="G54" s="10"/>
      <c r="J54" s="6"/>
    </row>
    <row r="55" spans="1:10" ht="12" hidden="1" customHeight="1" x14ac:dyDescent="0.3">
      <c r="A55" s="26"/>
      <c r="B55" s="27"/>
      <c r="C55" s="27"/>
      <c r="D55" s="28"/>
      <c r="J55" s="6"/>
    </row>
    <row r="56" spans="1:10" ht="6" hidden="1" customHeight="1" x14ac:dyDescent="0.3">
      <c r="A56" s="26"/>
      <c r="B56" s="27"/>
      <c r="C56" s="27"/>
      <c r="D56" s="28"/>
      <c r="J56" s="6"/>
    </row>
    <row r="57" spans="1:10" ht="13.2" hidden="1" customHeight="1" x14ac:dyDescent="0.3">
      <c r="A57" s="26"/>
      <c r="B57" s="27"/>
      <c r="C57" s="27"/>
      <c r="D57" s="28"/>
      <c r="J57" s="6"/>
    </row>
    <row r="58" spans="1:10" ht="27.75" hidden="1" customHeight="1" x14ac:dyDescent="0.3">
      <c r="A58" s="29"/>
      <c r="B58" s="30"/>
      <c r="C58" s="30"/>
      <c r="D58" s="31"/>
      <c r="J58" s="6"/>
    </row>
    <row r="59" spans="1:10" ht="14.4" hidden="1" customHeight="1" x14ac:dyDescent="0.3">
      <c r="A59" s="22" t="s">
        <v>16</v>
      </c>
      <c r="B59" s="23" t="s">
        <v>17</v>
      </c>
      <c r="C59" s="24" t="s">
        <v>18</v>
      </c>
      <c r="D59" s="24" t="s">
        <v>19</v>
      </c>
    </row>
    <row r="60" spans="1:10" ht="28.8" customHeight="1" x14ac:dyDescent="0.3">
      <c r="A60" s="16"/>
      <c r="B60" s="39"/>
      <c r="C60" s="39"/>
      <c r="D60" s="40"/>
    </row>
    <row r="61" spans="1:10" ht="20.399999999999999" customHeight="1" x14ac:dyDescent="0.3">
      <c r="A61" s="45" t="s">
        <v>13</v>
      </c>
      <c r="B61" s="46"/>
      <c r="C61" s="47"/>
      <c r="D61" s="13">
        <f>D60</f>
        <v>0</v>
      </c>
      <c r="G61" s="6"/>
    </row>
    <row r="62" spans="1:10" ht="30.6" customHeight="1" x14ac:dyDescent="0.3">
      <c r="A62" s="14"/>
      <c r="B62" s="14"/>
      <c r="C62" s="14"/>
      <c r="D62" s="10"/>
    </row>
    <row r="63" spans="1:10" ht="39" customHeight="1" x14ac:dyDescent="0.3"/>
    <row r="64" spans="1:10" ht="24" customHeight="1" x14ac:dyDescent="0.3"/>
    <row r="65" ht="67.2" customHeight="1" x14ac:dyDescent="0.3"/>
    <row r="66" ht="30" customHeight="1" x14ac:dyDescent="0.3"/>
    <row r="67" ht="30" customHeight="1" x14ac:dyDescent="0.3"/>
    <row r="68" ht="66" customHeight="1" x14ac:dyDescent="0.3"/>
    <row r="69" ht="34.5" customHeight="1" x14ac:dyDescent="0.3"/>
    <row r="70" ht="23.25" customHeight="1" x14ac:dyDescent="0.3"/>
    <row r="71" ht="30" customHeight="1" x14ac:dyDescent="0.3"/>
    <row r="72" ht="25.5" customHeight="1" x14ac:dyDescent="0.3"/>
    <row r="73" ht="45.75" customHeight="1" x14ac:dyDescent="0.3"/>
    <row r="74" ht="30.75" customHeight="1" x14ac:dyDescent="0.3"/>
    <row r="75" ht="30" customHeight="1" x14ac:dyDescent="0.3"/>
  </sheetData>
  <mergeCells count="11">
    <mergeCell ref="A61:C61"/>
    <mergeCell ref="A4:G4"/>
    <mergeCell ref="A27:G27"/>
    <mergeCell ref="A53:D54"/>
    <mergeCell ref="A1:G1"/>
    <mergeCell ref="A2:A3"/>
    <mergeCell ref="B2:B3"/>
    <mergeCell ref="C2:C3"/>
    <mergeCell ref="D2:D3"/>
    <mergeCell ref="E2:E3"/>
    <mergeCell ref="A24:G24"/>
  </mergeCells>
  <phoneticPr fontId="10" type="noConversion"/>
  <pageMargins left="0.7" right="0.7" top="0.75" bottom="0.75" header="0.3" footer="0.3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e59354-e358-413c-9ee7-4c75e3671929" xsi:nil="true"/>
    <lcf76f155ced4ddcb4097134ff3c332f xmlns="8f861105-9df0-48f2-bf09-906d9f3cf6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215990C344D447B73C354D830EC2E9" ma:contentTypeVersion="17" ma:contentTypeDescription="Create a new document." ma:contentTypeScope="" ma:versionID="8bd280fe064bc95b4cd7e9d1ac5d35e9">
  <xsd:schema xmlns:xsd="http://www.w3.org/2001/XMLSchema" xmlns:xs="http://www.w3.org/2001/XMLSchema" xmlns:p="http://schemas.microsoft.com/office/2006/metadata/properties" xmlns:ns2="8f861105-9df0-48f2-bf09-906d9f3cf6e4" xmlns:ns3="85ee4e49-9780-4b88-9ba8-7dafe6781280" xmlns:ns4="f4e59354-e358-413c-9ee7-4c75e3671929" targetNamespace="http://schemas.microsoft.com/office/2006/metadata/properties" ma:root="true" ma:fieldsID="9815877e1b12122cd9e70c0edf17da45" ns2:_="" ns3:_="" ns4:_="">
    <xsd:import namespace="8f861105-9df0-48f2-bf09-906d9f3cf6e4"/>
    <xsd:import namespace="85ee4e49-9780-4b88-9ba8-7dafe6781280"/>
    <xsd:import namespace="f4e59354-e358-413c-9ee7-4c75e3671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61105-9df0-48f2-bf09-906d9f3cf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095c21-422a-4f7b-8e40-59b3258120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e4e49-9780-4b88-9ba8-7dafe6781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59354-e358-413c-9ee7-4c75e367192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efad8a4-64d4-489b-b42e-e7d5abb1ad1d}" ma:internalName="TaxCatchAll" ma:showField="CatchAllData" ma:web="f4e59354-e358-413c-9ee7-4c75e3671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4F451-3BD1-4D61-A25E-7DB7BAB8F567}">
  <ds:schemaRefs>
    <ds:schemaRef ds:uri="http://purl.org/dc/elements/1.1/"/>
    <ds:schemaRef ds:uri="85ee4e49-9780-4b88-9ba8-7dafe6781280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8f861105-9df0-48f2-bf09-906d9f3cf6e4"/>
    <ds:schemaRef ds:uri="http://purl.org/dc/terms/"/>
    <ds:schemaRef ds:uri="f4e59354-e358-413c-9ee7-4c75e3671929"/>
  </ds:schemaRefs>
</ds:datastoreItem>
</file>

<file path=customXml/itemProps2.xml><?xml version="1.0" encoding="utf-8"?>
<ds:datastoreItem xmlns:ds="http://schemas.openxmlformats.org/officeDocument/2006/customXml" ds:itemID="{CAD8C799-2C7B-4981-8E4A-4171D06EE2F3}"/>
</file>

<file path=customXml/itemProps3.xml><?xml version="1.0" encoding="utf-8"?>
<ds:datastoreItem xmlns:ds="http://schemas.openxmlformats.org/officeDocument/2006/customXml" ds:itemID="{C6CFC07A-A80D-49E5-8B15-7247FE0FCC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Town Clerk</cp:lastModifiedBy>
  <cp:lastPrinted>2023-03-07T15:20:58Z</cp:lastPrinted>
  <dcterms:created xsi:type="dcterms:W3CDTF">2020-07-31T12:33:36Z</dcterms:created>
  <dcterms:modified xsi:type="dcterms:W3CDTF">2023-04-13T10:57:32Z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0x01010058215990C344D447B73C354D830EC2E9</vt:lpwstr>
  </property>
  <property fmtid="{D5CDD505-2E9C-101B-9397-08002B2CF9AE}" pid="3" name="Order">
    <vt:r8>9928600</vt:r8>
  </property>
  <property fmtid="{D5CDD505-2E9C-101B-9397-08002B2CF9AE}" pid="4" name="MediaServiceImageTags">
    <vt:lpwstr/>
  </property>
</Properties>
</file>